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ottfu\OneDrive - Sobeys\Documents\Hockey\High School\2023 2024\Tournament\"/>
    </mc:Choice>
  </mc:AlternateContent>
  <xr:revisionPtr revIDLastSave="0" documentId="13_ncr:1_{94FC79EB-2837-4DC6-AFD4-F30D07C61B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Sheet1!$M$1:$U$20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6" i="1" l="1"/>
  <c r="V37" i="1"/>
  <c r="W38" i="1"/>
  <c r="W37" i="1"/>
  <c r="W36" i="1"/>
  <c r="X37" i="1"/>
  <c r="R11" i="1" s="1"/>
  <c r="X36" i="1"/>
  <c r="R10" i="1" s="1"/>
  <c r="X48" i="1"/>
  <c r="R20" i="1" s="1"/>
  <c r="W48" i="1"/>
  <c r="V48" i="1"/>
  <c r="X47" i="1"/>
  <c r="R19" i="1" s="1"/>
  <c r="W47" i="1"/>
  <c r="V47" i="1"/>
  <c r="X46" i="1"/>
  <c r="R18" i="1" s="1"/>
  <c r="W46" i="1"/>
  <c r="V46" i="1"/>
  <c r="X45" i="1"/>
  <c r="R17" i="1" s="1"/>
  <c r="W45" i="1"/>
  <c r="V45" i="1"/>
  <c r="T17" i="1" s="1"/>
  <c r="X38" i="1"/>
  <c r="R12" i="1" s="1"/>
  <c r="V38" i="1"/>
  <c r="X35" i="1"/>
  <c r="R9" i="1" s="1"/>
  <c r="W35" i="1"/>
  <c r="V35" i="1"/>
  <c r="S18" i="1" l="1"/>
  <c r="T20" i="1"/>
  <c r="T19" i="1"/>
  <c r="T12" i="1"/>
  <c r="T9" i="1"/>
  <c r="S17" i="1"/>
  <c r="T11" i="1"/>
  <c r="T18" i="1"/>
  <c r="S19" i="1"/>
  <c r="S20" i="1"/>
  <c r="S9" i="1"/>
  <c r="S12" i="1"/>
  <c r="S11" i="1"/>
  <c r="T10" i="1"/>
  <c r="S10" i="1"/>
</calcChain>
</file>

<file path=xl/sharedStrings.xml><?xml version="1.0" encoding="utf-8"?>
<sst xmlns="http://schemas.openxmlformats.org/spreadsheetml/2006/main" count="179" uniqueCount="94">
  <si>
    <t xml:space="preserve">Game 5 </t>
  </si>
  <si>
    <t>Game 6</t>
  </si>
  <si>
    <t>Game 7</t>
  </si>
  <si>
    <t>Game 8</t>
  </si>
  <si>
    <t>Game 10</t>
  </si>
  <si>
    <t>Game 11</t>
  </si>
  <si>
    <t>Game 12</t>
  </si>
  <si>
    <t>Team</t>
  </si>
  <si>
    <t>6:30 - 8:00 pm</t>
  </si>
  <si>
    <t>9:00 - 10:30 am</t>
  </si>
  <si>
    <t>6:00 - 7:30 pm</t>
  </si>
  <si>
    <t>7:30 - 9:00 pm</t>
  </si>
  <si>
    <t>Game 4</t>
  </si>
  <si>
    <t>Game 1</t>
  </si>
  <si>
    <t>Game 3</t>
  </si>
  <si>
    <t>Game</t>
  </si>
  <si>
    <t>GF</t>
  </si>
  <si>
    <t>GA</t>
  </si>
  <si>
    <t>Pts</t>
  </si>
  <si>
    <t>PTS</t>
  </si>
  <si>
    <t>Totals</t>
  </si>
  <si>
    <t>Game 14 
Semi-Final 2</t>
  </si>
  <si>
    <t>ROUND ROBIN GAMES</t>
  </si>
  <si>
    <t>Semi-Finals</t>
  </si>
  <si>
    <t>Finals</t>
  </si>
  <si>
    <t>8:00 - 9:30 pm</t>
  </si>
  <si>
    <t>Dartmouth Spartans</t>
  </si>
  <si>
    <t>Memorial Marauders</t>
  </si>
  <si>
    <t>CEC Cougars</t>
  </si>
  <si>
    <t>North Nova Gryphons</t>
  </si>
  <si>
    <t>Glace Bay Panthers</t>
  </si>
  <si>
    <t>Game 2</t>
  </si>
  <si>
    <t>DR JH Gillis Royals</t>
  </si>
  <si>
    <t>Home</t>
  </si>
  <si>
    <t>Away</t>
  </si>
  <si>
    <t>10:00 am - 12:00 pm</t>
  </si>
  <si>
    <t>3:00 - 5:00 pm</t>
  </si>
  <si>
    <t>Game 13
Semi- Final 1</t>
  </si>
  <si>
    <t>Parkview</t>
  </si>
  <si>
    <t>ARENA </t>
  </si>
  <si>
    <t>Game 15
Finals</t>
  </si>
  <si>
    <t>10:30 am -12:00 pm</t>
  </si>
  <si>
    <t>Time</t>
  </si>
  <si>
    <t>Losses</t>
  </si>
  <si>
    <t>Wins</t>
  </si>
  <si>
    <t>Ties</t>
  </si>
  <si>
    <t>Pool A</t>
  </si>
  <si>
    <t>Pool B</t>
  </si>
  <si>
    <t>Northumberland</t>
  </si>
  <si>
    <t>Northumberland Nighthawks</t>
  </si>
  <si>
    <t>Parkview Panthers</t>
  </si>
  <si>
    <t>Thursday Dec 14</t>
  </si>
  <si>
    <t>Friday Dec 15</t>
  </si>
  <si>
    <t>Saturday Dec 16</t>
  </si>
  <si>
    <t>12:00 - 1:30 pm</t>
  </si>
  <si>
    <t>1:30 - 3:00 pm</t>
  </si>
  <si>
    <t>3:00 - 4:30 pm</t>
  </si>
  <si>
    <t>4:30 - 6:00 pm</t>
  </si>
  <si>
    <t>Game 9</t>
  </si>
  <si>
    <t>  KMC (St.FX Main ice)</t>
  </si>
  <si>
    <t>2023 Millenium Cup
Schedule</t>
  </si>
  <si>
    <t>2023 Millenium Cup
Standings</t>
  </si>
  <si>
    <t>GF-GA</t>
  </si>
  <si>
    <t>GF/GA</t>
  </si>
  <si>
    <t>Standing</t>
  </si>
  <si>
    <t>Northumberland  4</t>
  </si>
  <si>
    <t>Parkview  2</t>
  </si>
  <si>
    <t>CEC  4</t>
  </si>
  <si>
    <t>North Nova  1</t>
  </si>
  <si>
    <t>Dartmouth  1</t>
  </si>
  <si>
    <t>Glace Bay  4</t>
  </si>
  <si>
    <t>DR JH Gillis  5</t>
  </si>
  <si>
    <t>Memorial  2</t>
  </si>
  <si>
    <t>CEC  0</t>
  </si>
  <si>
    <t>Glace Bay  3</t>
  </si>
  <si>
    <t>North Nova  4</t>
  </si>
  <si>
    <t>Northumberland  2</t>
  </si>
  <si>
    <t>Memorial  4</t>
  </si>
  <si>
    <t>Parkview  3</t>
  </si>
  <si>
    <t>DR JH Gillis  0</t>
  </si>
  <si>
    <t>Dartmouth 4</t>
  </si>
  <si>
    <t>Glace Bay  8</t>
  </si>
  <si>
    <t>North Nova  2</t>
  </si>
  <si>
    <t>Memorial  5</t>
  </si>
  <si>
    <t>Parkview  5</t>
  </si>
  <si>
    <t>Glace Bay</t>
  </si>
  <si>
    <t>CEC</t>
  </si>
  <si>
    <t>DR JH Gillis  2</t>
  </si>
  <si>
    <t>Northumberland  3</t>
  </si>
  <si>
    <t>Northumberland  1</t>
  </si>
  <si>
    <t>CEC  5</t>
  </si>
  <si>
    <t>Glace Bay  7</t>
  </si>
  <si>
    <t>Parkview  1</t>
  </si>
  <si>
    <t>CEC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</si>
</sst>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b/>
      <sz val="14"/>
      <color rgb="FF22222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222222"/>
      <name val="Calibri"/>
      <family val="2"/>
      <scheme val="minor"/>
    </font>
    <font>
      <b/>
      <u/>
      <sz val="16"/>
      <color rgb="FF222222"/>
      <name val="Arial"/>
      <family val="2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44" fontId="0" fillId="0" borderId="0" xfId="1" applyFont="1" applyBorder="1"/>
    <xf numFmtId="44" fontId="2" fillId="0" borderId="0" xfId="1" applyFont="1" applyBorder="1"/>
    <xf numFmtId="44" fontId="4" fillId="0" borderId="0" xfId="1" applyFont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0" fillId="0" borderId="1" xfId="0" applyBorder="1"/>
    <xf numFmtId="44" fontId="3" fillId="0" borderId="1" xfId="1" applyFont="1" applyBorder="1"/>
    <xf numFmtId="0" fontId="7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44" fontId="6" fillId="0" borderId="9" xfId="1" applyFont="1" applyBorder="1" applyAlignment="1">
      <alignment horizontal="center"/>
    </xf>
    <xf numFmtId="0" fontId="3" fillId="0" borderId="0" xfId="0" applyFont="1" applyFill="1"/>
    <xf numFmtId="0" fontId="7" fillId="0" borderId="1" xfId="0" applyFont="1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3" fillId="0" borderId="1" xfId="0" applyFont="1" applyBorder="1"/>
    <xf numFmtId="0" fontId="0" fillId="0" borderId="0" xfId="0" applyBorder="1"/>
    <xf numFmtId="0" fontId="7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7" fillId="0" borderId="1" xfId="0" applyFont="1" applyFill="1" applyBorder="1" applyAlignment="1"/>
    <xf numFmtId="0" fontId="3" fillId="0" borderId="1" xfId="0" applyFont="1" applyFill="1" applyBorder="1" applyAlignment="1"/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0" xfId="0" applyFont="1" applyBorder="1" applyAlignment="1"/>
    <xf numFmtId="0" fontId="5" fillId="0" borderId="1" xfId="0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16" fillId="0" borderId="0" xfId="0" applyFont="1" applyBorder="1" applyAlignment="1"/>
    <xf numFmtId="0" fontId="7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6" fillId="0" borderId="0" xfId="0" applyFont="1" applyFill="1" applyBorder="1" applyAlignment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18bcf25e366207cf5f03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549439</xdr:colOff>
      <xdr:row>0</xdr:row>
      <xdr:rowOff>57150</xdr:rowOff>
    </xdr:from>
    <xdr:to>
      <xdr:col>2</xdr:col>
      <xdr:colOff>876299</xdr:colOff>
      <xdr:row>4</xdr:row>
      <xdr:rowOff>38100</xdr:rowOff>
    </xdr:to>
    <xdr:pic>
      <xdr:nvPicPr>
        <xdr:cNvPr id="8" name="x_x_x_Picture 2">
          <a:extLst>
            <a:ext uri="{FF2B5EF4-FFF2-40B4-BE49-F238E27FC236}">
              <a16:creationId xmlns:a16="http://schemas.microsoft.com/office/drawing/2014/main" id="{7A7C6660-3904-4923-AC84-86E7168C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039" y="57150"/>
          <a:ext cx="138413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320839</xdr:colOff>
      <xdr:row>0</xdr:row>
      <xdr:rowOff>161925</xdr:rowOff>
    </xdr:from>
    <xdr:to>
      <xdr:col>13</xdr:col>
      <xdr:colOff>638174</xdr:colOff>
      <xdr:row>4</xdr:row>
      <xdr:rowOff>142875</xdr:rowOff>
    </xdr:to>
    <xdr:pic>
      <xdr:nvPicPr>
        <xdr:cNvPr id="21" name="x_x_x_Picture 2">
          <a:extLst>
            <a:ext uri="{FF2B5EF4-FFF2-40B4-BE49-F238E27FC236}">
              <a16:creationId xmlns:a16="http://schemas.microsoft.com/office/drawing/2014/main" id="{F4116A11-2059-4D50-BB8D-347F92FEF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9014" y="161925"/>
          <a:ext cx="138413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56"/>
  <sheetViews>
    <sheetView tabSelected="1" topLeftCell="A10" workbookViewId="0">
      <selection activeCell="G22" sqref="G22"/>
    </sheetView>
  </sheetViews>
  <sheetFormatPr defaultRowHeight="15" x14ac:dyDescent="0.25"/>
  <cols>
    <col min="2" max="2" width="15.85546875" customWidth="1"/>
    <col min="3" max="3" width="19.7109375" customWidth="1"/>
    <col min="4" max="4" width="18.28515625" customWidth="1"/>
    <col min="5" max="5" width="18.5703125" customWidth="1"/>
    <col min="6" max="6" width="12.7109375" customWidth="1"/>
    <col min="7" max="7" width="16" bestFit="1" customWidth="1"/>
    <col min="8" max="8" width="13.7109375" customWidth="1"/>
    <col min="9" max="9" width="18.42578125" customWidth="1"/>
    <col min="10" max="10" width="18" bestFit="1" customWidth="1"/>
    <col min="11" max="11" width="15.42578125" customWidth="1"/>
    <col min="12" max="12" width="12.7109375" customWidth="1"/>
    <col min="13" max="13" width="16" customWidth="1"/>
    <col min="14" max="14" width="15.85546875" customWidth="1"/>
    <col min="15" max="24" width="12.7109375" customWidth="1"/>
  </cols>
  <sheetData>
    <row r="1" spans="2:2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21" ht="26.25" customHeight="1" x14ac:dyDescent="0.25">
      <c r="B2" s="70" t="s">
        <v>60</v>
      </c>
      <c r="C2" s="70"/>
      <c r="D2" s="70"/>
      <c r="E2" s="70"/>
      <c r="F2" s="70"/>
      <c r="G2" s="70"/>
      <c r="H2" s="70"/>
      <c r="I2" s="70"/>
      <c r="J2" s="70"/>
      <c r="K2" s="70"/>
      <c r="L2" s="19"/>
      <c r="M2" s="71" t="s">
        <v>61</v>
      </c>
      <c r="N2" s="71"/>
      <c r="O2" s="71"/>
      <c r="P2" s="71"/>
      <c r="Q2" s="71"/>
      <c r="R2" s="71"/>
      <c r="S2" s="71"/>
      <c r="T2" s="71"/>
      <c r="U2" s="71"/>
    </row>
    <row r="3" spans="2:21" ht="27" customHeigh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19"/>
      <c r="M3" s="71"/>
      <c r="N3" s="71"/>
      <c r="O3" s="71"/>
      <c r="P3" s="71"/>
      <c r="Q3" s="71"/>
      <c r="R3" s="71"/>
      <c r="S3" s="71"/>
      <c r="T3" s="71"/>
      <c r="U3" s="71"/>
    </row>
    <row r="4" spans="2:21" ht="34.5" customHeight="1" x14ac:dyDescent="0.45">
      <c r="B4" s="70"/>
      <c r="C4" s="70"/>
      <c r="D4" s="70"/>
      <c r="E4" s="70"/>
      <c r="F4" s="70"/>
      <c r="G4" s="70"/>
      <c r="H4" s="70"/>
      <c r="I4" s="70"/>
      <c r="J4" s="70"/>
      <c r="K4" s="70"/>
      <c r="L4" s="36"/>
      <c r="M4" s="71"/>
      <c r="N4" s="71"/>
      <c r="O4" s="71"/>
      <c r="P4" s="71"/>
      <c r="Q4" s="71"/>
      <c r="R4" s="71"/>
      <c r="S4" s="71"/>
      <c r="T4" s="71"/>
      <c r="U4" s="71"/>
    </row>
    <row r="5" spans="2:21" ht="28.5" x14ac:dyDescent="0.45">
      <c r="C5" s="35"/>
      <c r="D5" s="35"/>
      <c r="E5" s="27"/>
      <c r="F5" s="36"/>
      <c r="G5" s="36"/>
      <c r="H5" s="36"/>
      <c r="I5" s="36"/>
      <c r="J5" s="36"/>
      <c r="K5" s="36"/>
      <c r="L5" s="36"/>
      <c r="M5" s="19"/>
      <c r="N5" s="19"/>
      <c r="O5" s="19"/>
      <c r="P5" s="19"/>
      <c r="Q5" s="19"/>
      <c r="R5" s="19"/>
    </row>
    <row r="6" spans="2:21" ht="20.2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21" x14ac:dyDescent="0.25">
      <c r="B7" s="74" t="s">
        <v>39</v>
      </c>
      <c r="C7" s="75"/>
      <c r="D7" s="75"/>
      <c r="E7" s="76"/>
      <c r="F7" s="19"/>
      <c r="G7" s="19"/>
      <c r="H7" s="83" t="s">
        <v>59</v>
      </c>
      <c r="I7" s="83"/>
      <c r="J7" s="83"/>
      <c r="K7" s="83"/>
      <c r="L7" s="19"/>
      <c r="M7" s="19"/>
      <c r="N7" s="19"/>
      <c r="O7" s="19"/>
      <c r="P7" s="19"/>
      <c r="Q7" s="19"/>
      <c r="R7" s="19"/>
    </row>
    <row r="8" spans="2:21" ht="21" x14ac:dyDescent="0.35">
      <c r="B8" s="77"/>
      <c r="C8" s="78"/>
      <c r="D8" s="78"/>
      <c r="E8" s="79"/>
      <c r="F8" s="19"/>
      <c r="G8" s="19"/>
      <c r="H8" s="83"/>
      <c r="I8" s="83"/>
      <c r="J8" s="83"/>
      <c r="K8" s="83"/>
      <c r="L8" s="19"/>
      <c r="M8" s="85" t="s">
        <v>46</v>
      </c>
      <c r="N8" s="85"/>
      <c r="O8" s="10" t="s">
        <v>44</v>
      </c>
      <c r="P8" s="10" t="s">
        <v>43</v>
      </c>
      <c r="Q8" s="25" t="s">
        <v>45</v>
      </c>
      <c r="R8" s="10" t="s">
        <v>18</v>
      </c>
      <c r="S8" s="37" t="s">
        <v>62</v>
      </c>
      <c r="T8" s="37" t="s">
        <v>63</v>
      </c>
      <c r="U8" s="37" t="s">
        <v>64</v>
      </c>
    </row>
    <row r="9" spans="2:21" x14ac:dyDescent="0.25">
      <c r="B9" s="80"/>
      <c r="C9" s="81"/>
      <c r="D9" s="81"/>
      <c r="E9" s="82"/>
      <c r="F9" s="19"/>
      <c r="G9" s="19"/>
      <c r="H9" s="84"/>
      <c r="I9" s="84"/>
      <c r="J9" s="84"/>
      <c r="K9" s="84"/>
      <c r="L9" s="19"/>
      <c r="M9" s="59" t="s">
        <v>32</v>
      </c>
      <c r="N9" s="60"/>
      <c r="O9" s="18">
        <v>1</v>
      </c>
      <c r="P9" s="18">
        <v>2</v>
      </c>
      <c r="Q9" s="26"/>
      <c r="R9" s="8">
        <f>X35</f>
        <v>2</v>
      </c>
      <c r="S9" s="8">
        <f>V35-W35</f>
        <v>-1</v>
      </c>
      <c r="T9" s="38">
        <f>V35/W35</f>
        <v>0.875</v>
      </c>
      <c r="U9" s="8">
        <v>4</v>
      </c>
    </row>
    <row r="10" spans="2:21" ht="18.75" x14ac:dyDescent="0.3">
      <c r="B10" s="72" t="s">
        <v>51</v>
      </c>
      <c r="C10" s="73"/>
      <c r="D10" s="14"/>
      <c r="E10" s="14"/>
      <c r="F10" s="20"/>
      <c r="G10" s="20"/>
      <c r="H10" s="65" t="s">
        <v>51</v>
      </c>
      <c r="I10" s="65"/>
      <c r="J10" s="15"/>
      <c r="K10" s="15"/>
      <c r="L10" s="21"/>
      <c r="M10" s="59" t="s">
        <v>49</v>
      </c>
      <c r="N10" s="60"/>
      <c r="O10" s="18">
        <v>2</v>
      </c>
      <c r="P10" s="18">
        <v>1</v>
      </c>
      <c r="Q10" s="26"/>
      <c r="R10" s="8">
        <f t="shared" ref="R10:R12" si="0">X36</f>
        <v>4</v>
      </c>
      <c r="S10" s="8">
        <f t="shared" ref="S10:S12" si="1">V36-W36</f>
        <v>1</v>
      </c>
      <c r="T10" s="38">
        <f t="shared" ref="T10:T12" si="2">V36/W36</f>
        <v>1.125</v>
      </c>
      <c r="U10" s="8">
        <v>1</v>
      </c>
    </row>
    <row r="11" spans="2:21" ht="15.75" x14ac:dyDescent="0.25">
      <c r="B11" s="15"/>
      <c r="C11" s="16" t="s">
        <v>42</v>
      </c>
      <c r="D11" s="16" t="s">
        <v>33</v>
      </c>
      <c r="E11" s="16" t="s">
        <v>34</v>
      </c>
      <c r="F11" s="21"/>
      <c r="G11" s="21"/>
      <c r="H11" s="15"/>
      <c r="I11" s="16" t="s">
        <v>42</v>
      </c>
      <c r="J11" s="16" t="s">
        <v>33</v>
      </c>
      <c r="K11" s="16" t="s">
        <v>34</v>
      </c>
      <c r="L11" s="21"/>
      <c r="M11" s="59" t="s">
        <v>50</v>
      </c>
      <c r="N11" s="60"/>
      <c r="O11" s="18">
        <v>1</v>
      </c>
      <c r="P11" s="18">
        <v>1</v>
      </c>
      <c r="Q11" s="26">
        <v>1</v>
      </c>
      <c r="R11" s="8">
        <f t="shared" si="0"/>
        <v>3</v>
      </c>
      <c r="S11" s="8">
        <f t="shared" si="1"/>
        <v>1</v>
      </c>
      <c r="T11" s="38">
        <f t="shared" si="2"/>
        <v>1.1111111111111112</v>
      </c>
      <c r="U11" s="8">
        <v>2</v>
      </c>
    </row>
    <row r="12" spans="2:21" x14ac:dyDescent="0.25">
      <c r="B12" s="15" t="s">
        <v>13</v>
      </c>
      <c r="C12" s="15" t="s">
        <v>10</v>
      </c>
      <c r="D12" s="15" t="s">
        <v>66</v>
      </c>
      <c r="E12" s="15" t="s">
        <v>65</v>
      </c>
      <c r="F12" s="21"/>
      <c r="G12" s="21"/>
      <c r="H12" s="15" t="s">
        <v>31</v>
      </c>
      <c r="I12" s="15" t="s">
        <v>8</v>
      </c>
      <c r="J12" s="15" t="s">
        <v>67</v>
      </c>
      <c r="K12" s="15" t="s">
        <v>68</v>
      </c>
      <c r="L12" s="21"/>
      <c r="M12" s="59" t="s">
        <v>27</v>
      </c>
      <c r="N12" s="60"/>
      <c r="O12" s="18">
        <v>1</v>
      </c>
      <c r="P12" s="18">
        <v>1</v>
      </c>
      <c r="Q12" s="26">
        <v>1</v>
      </c>
      <c r="R12" s="8">
        <f t="shared" si="0"/>
        <v>3</v>
      </c>
      <c r="S12" s="8">
        <f t="shared" si="1"/>
        <v>-1</v>
      </c>
      <c r="T12" s="38">
        <f t="shared" si="2"/>
        <v>0.91666666666666663</v>
      </c>
      <c r="U12" s="8">
        <v>3</v>
      </c>
    </row>
    <row r="13" spans="2:21" x14ac:dyDescent="0.25">
      <c r="B13" s="15" t="s">
        <v>14</v>
      </c>
      <c r="C13" s="15" t="s">
        <v>11</v>
      </c>
      <c r="D13" s="6" t="s">
        <v>71</v>
      </c>
      <c r="E13" s="15" t="s">
        <v>72</v>
      </c>
      <c r="F13" s="21"/>
      <c r="G13" s="21"/>
      <c r="H13" s="15" t="s">
        <v>12</v>
      </c>
      <c r="I13" s="15" t="s">
        <v>25</v>
      </c>
      <c r="J13" s="15" t="s">
        <v>69</v>
      </c>
      <c r="K13" s="15" t="s">
        <v>70</v>
      </c>
      <c r="L13" s="21"/>
      <c r="M13" s="19"/>
      <c r="N13" s="19"/>
      <c r="O13" s="21"/>
      <c r="P13" s="21"/>
      <c r="Q13" s="19"/>
      <c r="R13" s="19"/>
    </row>
    <row r="14" spans="2:21" x14ac:dyDescent="0.25">
      <c r="B14" s="15"/>
      <c r="C14" s="15"/>
      <c r="D14" s="15"/>
      <c r="E14" s="15"/>
      <c r="F14" s="21"/>
      <c r="G14" s="21"/>
      <c r="H14" s="15"/>
      <c r="I14" s="15"/>
      <c r="J14" s="15"/>
      <c r="K14" s="15"/>
      <c r="L14" s="21"/>
      <c r="M14" s="19"/>
      <c r="N14" s="19"/>
      <c r="O14" s="21"/>
      <c r="P14" s="21"/>
      <c r="Q14" s="19"/>
      <c r="R14" s="19"/>
    </row>
    <row r="15" spans="2:21" ht="18.75" x14ac:dyDescent="0.3">
      <c r="B15" s="64" t="s">
        <v>52</v>
      </c>
      <c r="C15" s="64"/>
      <c r="D15" s="14"/>
      <c r="E15" s="14"/>
      <c r="F15" s="20"/>
      <c r="G15" s="20"/>
      <c r="H15" s="64" t="s">
        <v>52</v>
      </c>
      <c r="I15" s="64"/>
      <c r="J15" s="15"/>
      <c r="K15" s="15"/>
      <c r="L15" s="21"/>
      <c r="M15" s="21"/>
      <c r="N15" s="21"/>
      <c r="O15" s="21"/>
      <c r="P15" s="21"/>
      <c r="Q15" s="19"/>
      <c r="R15" s="19"/>
    </row>
    <row r="16" spans="2:21" ht="18.75" x14ac:dyDescent="0.3">
      <c r="B16" s="15" t="s">
        <v>0</v>
      </c>
      <c r="C16" s="15" t="s">
        <v>9</v>
      </c>
      <c r="D16" s="15" t="s">
        <v>73</v>
      </c>
      <c r="E16" s="15" t="s">
        <v>74</v>
      </c>
      <c r="F16" s="21"/>
      <c r="G16" s="21"/>
      <c r="H16" s="15" t="s">
        <v>1</v>
      </c>
      <c r="I16" s="15" t="s">
        <v>9</v>
      </c>
      <c r="J16" s="15" t="s">
        <v>75</v>
      </c>
      <c r="K16" s="15" t="s">
        <v>69</v>
      </c>
      <c r="L16" s="21"/>
      <c r="M16" s="69" t="s">
        <v>47</v>
      </c>
      <c r="N16" s="69"/>
      <c r="O16" s="10" t="s">
        <v>44</v>
      </c>
      <c r="P16" s="10" t="s">
        <v>43</v>
      </c>
      <c r="Q16" s="25" t="s">
        <v>45</v>
      </c>
      <c r="R16" s="10" t="s">
        <v>18</v>
      </c>
      <c r="S16" s="37" t="s">
        <v>62</v>
      </c>
      <c r="T16" s="37" t="s">
        <v>63</v>
      </c>
      <c r="U16" s="37" t="s">
        <v>64</v>
      </c>
    </row>
    <row r="17" spans="2:29" ht="23.25" x14ac:dyDescent="0.35">
      <c r="B17" s="17" t="s">
        <v>2</v>
      </c>
      <c r="C17" s="15" t="s">
        <v>41</v>
      </c>
      <c r="D17" s="15" t="s">
        <v>76</v>
      </c>
      <c r="E17" s="15" t="s">
        <v>77</v>
      </c>
      <c r="F17" s="21"/>
      <c r="G17" s="21"/>
      <c r="H17" s="34"/>
      <c r="I17" s="34"/>
      <c r="J17" s="34"/>
      <c r="K17" s="34"/>
      <c r="L17" s="21"/>
      <c r="M17" s="59" t="s">
        <v>28</v>
      </c>
      <c r="N17" s="60"/>
      <c r="O17" s="18">
        <v>1</v>
      </c>
      <c r="P17" s="18">
        <v>1</v>
      </c>
      <c r="Q17" s="26">
        <v>1</v>
      </c>
      <c r="R17" s="8">
        <f>X45</f>
        <v>3</v>
      </c>
      <c r="S17" s="8">
        <f>V45-W45</f>
        <v>0</v>
      </c>
      <c r="T17" s="38">
        <f>V45/W45</f>
        <v>1</v>
      </c>
      <c r="U17" s="8">
        <v>2</v>
      </c>
    </row>
    <row r="18" spans="2:29" ht="15.75" x14ac:dyDescent="0.25">
      <c r="B18" s="17" t="s">
        <v>3</v>
      </c>
      <c r="C18" s="15" t="s">
        <v>54</v>
      </c>
      <c r="D18" s="15" t="s">
        <v>78</v>
      </c>
      <c r="E18" s="15" t="s">
        <v>79</v>
      </c>
      <c r="F18" s="21"/>
      <c r="G18" s="21"/>
      <c r="H18" s="66"/>
      <c r="I18" s="66"/>
      <c r="J18" s="66"/>
      <c r="K18" s="66"/>
      <c r="L18" s="21"/>
      <c r="M18" s="59" t="s">
        <v>29</v>
      </c>
      <c r="N18" s="60"/>
      <c r="O18" s="18">
        <v>1</v>
      </c>
      <c r="P18" s="18">
        <v>2</v>
      </c>
      <c r="Q18" s="26"/>
      <c r="R18" s="8">
        <f t="shared" ref="R18:R20" si="3">X46</f>
        <v>2</v>
      </c>
      <c r="S18" s="8">
        <f t="shared" ref="S18:S20" si="4">V46-W46</f>
        <v>-6</v>
      </c>
      <c r="T18" s="38">
        <f t="shared" ref="T18:T20" si="5">V46/W46</f>
        <v>0.53846153846153844</v>
      </c>
      <c r="U18" s="8">
        <v>3</v>
      </c>
    </row>
    <row r="19" spans="2:29" ht="15.75" x14ac:dyDescent="0.25">
      <c r="B19" s="17" t="s">
        <v>58</v>
      </c>
      <c r="C19" s="15" t="s">
        <v>55</v>
      </c>
      <c r="D19" s="15" t="s">
        <v>80</v>
      </c>
      <c r="E19" s="15" t="s">
        <v>67</v>
      </c>
      <c r="F19" s="21"/>
      <c r="G19" s="21"/>
      <c r="H19" s="66"/>
      <c r="I19" s="66"/>
      <c r="J19" s="66"/>
      <c r="K19" s="66"/>
      <c r="L19" s="21"/>
      <c r="M19" s="59" t="s">
        <v>26</v>
      </c>
      <c r="N19" s="60"/>
      <c r="O19" s="18">
        <v>0</v>
      </c>
      <c r="P19" s="18">
        <v>2</v>
      </c>
      <c r="Q19" s="26">
        <v>1</v>
      </c>
      <c r="R19" s="8">
        <f t="shared" si="3"/>
        <v>1</v>
      </c>
      <c r="S19" s="8">
        <f t="shared" si="4"/>
        <v>-6</v>
      </c>
      <c r="T19" s="38">
        <f t="shared" si="5"/>
        <v>0.5</v>
      </c>
      <c r="U19" s="8">
        <v>4</v>
      </c>
    </row>
    <row r="20" spans="2:29" x14ac:dyDescent="0.25">
      <c r="B20" s="17" t="s">
        <v>4</v>
      </c>
      <c r="C20" s="15" t="s">
        <v>56</v>
      </c>
      <c r="D20" s="15" t="s">
        <v>81</v>
      </c>
      <c r="E20" s="15" t="s">
        <v>82</v>
      </c>
      <c r="F20" s="21"/>
      <c r="G20" s="21"/>
      <c r="H20" s="21"/>
      <c r="I20" s="21"/>
      <c r="J20" s="21"/>
      <c r="K20" s="21"/>
      <c r="L20" s="21"/>
      <c r="M20" s="59" t="s">
        <v>30</v>
      </c>
      <c r="N20" s="60"/>
      <c r="O20" s="18">
        <v>3</v>
      </c>
      <c r="P20" s="18">
        <v>0</v>
      </c>
      <c r="Q20" s="26"/>
      <c r="R20" s="8">
        <f t="shared" si="3"/>
        <v>6</v>
      </c>
      <c r="S20" s="8">
        <f t="shared" si="4"/>
        <v>12</v>
      </c>
      <c r="T20" s="38">
        <f t="shared" si="5"/>
        <v>5</v>
      </c>
      <c r="U20" s="8">
        <v>1</v>
      </c>
    </row>
    <row r="21" spans="2:29" x14ac:dyDescent="0.25">
      <c r="B21" s="17" t="s">
        <v>5</v>
      </c>
      <c r="C21" s="15" t="s">
        <v>57</v>
      </c>
      <c r="D21" s="15" t="s">
        <v>83</v>
      </c>
      <c r="E21" s="15" t="s">
        <v>84</v>
      </c>
      <c r="F21" s="21"/>
      <c r="G21" s="21"/>
      <c r="H21" s="22"/>
      <c r="I21" s="22"/>
      <c r="J21" s="22"/>
      <c r="K21" s="22"/>
      <c r="L21" s="21"/>
      <c r="M21" s="21"/>
      <c r="N21" s="21"/>
      <c r="O21" s="21"/>
      <c r="P21" s="21"/>
      <c r="Q21" s="19"/>
      <c r="R21" s="19"/>
    </row>
    <row r="22" spans="2:29" x14ac:dyDescent="0.25">
      <c r="B22" s="15" t="s">
        <v>6</v>
      </c>
      <c r="C22" s="15" t="s">
        <v>10</v>
      </c>
      <c r="D22" s="15" t="s">
        <v>87</v>
      </c>
      <c r="E22" s="15" t="s">
        <v>88</v>
      </c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21"/>
      <c r="Q22" s="19"/>
      <c r="R22" s="19"/>
    </row>
    <row r="23" spans="2:29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21"/>
      <c r="Q23" s="19"/>
      <c r="R23" s="19"/>
    </row>
    <row r="24" spans="2:29" ht="18.75" x14ac:dyDescent="0.3">
      <c r="B24" s="65" t="s">
        <v>53</v>
      </c>
      <c r="C24" s="65"/>
      <c r="D24" s="23"/>
      <c r="E24" s="23"/>
      <c r="F24" s="20"/>
      <c r="G24" s="20"/>
      <c r="H24" s="64" t="s">
        <v>53</v>
      </c>
      <c r="I24" s="64"/>
      <c r="J24" s="24"/>
      <c r="K24" s="24"/>
      <c r="L24" s="21"/>
      <c r="M24" s="21"/>
      <c r="N24" s="21"/>
      <c r="O24" s="21"/>
      <c r="P24" s="21"/>
      <c r="Q24" s="19"/>
      <c r="R24" s="19"/>
    </row>
    <row r="25" spans="2:29" ht="31.5" x14ac:dyDescent="0.25">
      <c r="B25" s="28" t="s">
        <v>37</v>
      </c>
      <c r="C25" s="15" t="s">
        <v>35</v>
      </c>
      <c r="D25" s="15" t="s">
        <v>91</v>
      </c>
      <c r="E25" s="15" t="s">
        <v>92</v>
      </c>
      <c r="F25" s="21"/>
      <c r="G25" s="21"/>
      <c r="H25" s="28" t="s">
        <v>21</v>
      </c>
      <c r="I25" s="15" t="s">
        <v>35</v>
      </c>
      <c r="J25" s="15" t="s">
        <v>89</v>
      </c>
      <c r="K25" s="15" t="s">
        <v>90</v>
      </c>
      <c r="L25" s="21"/>
      <c r="M25" s="6"/>
      <c r="N25" s="6"/>
      <c r="O25" s="6"/>
      <c r="P25" s="6"/>
    </row>
    <row r="26" spans="2:29" ht="31.5" x14ac:dyDescent="0.25">
      <c r="B26" s="28" t="s">
        <v>40</v>
      </c>
      <c r="C26" s="15" t="s">
        <v>36</v>
      </c>
      <c r="D26" s="15" t="s">
        <v>91</v>
      </c>
      <c r="E26" s="15" t="s">
        <v>93</v>
      </c>
      <c r="F26" s="21"/>
      <c r="G26" s="21"/>
      <c r="H26" s="39"/>
      <c r="I26" s="39"/>
      <c r="J26" s="39"/>
      <c r="K26" s="39"/>
      <c r="L26" s="21"/>
    </row>
    <row r="27" spans="2:29" ht="30.75" customHeight="1" x14ac:dyDescent="0.25">
      <c r="B27" s="13"/>
      <c r="C27" s="13"/>
      <c r="D27" s="13"/>
      <c r="E27" s="13"/>
      <c r="F27" s="6"/>
      <c r="G27" s="6"/>
      <c r="L27" s="6"/>
    </row>
    <row r="29" spans="2:29" ht="26.25" x14ac:dyDescent="0.4">
      <c r="C29" s="33" t="s">
        <v>22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1" spans="2:29" ht="15.75" thickBot="1" x14ac:dyDescent="0.3">
      <c r="H31" s="19"/>
      <c r="I31" s="19"/>
      <c r="J31" s="19"/>
      <c r="K31" s="19"/>
    </row>
    <row r="32" spans="2:29" ht="24.75" thickBot="1" x14ac:dyDescent="0.45">
      <c r="D32" s="29" t="s">
        <v>15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40" t="s">
        <v>20</v>
      </c>
      <c r="W32" s="41"/>
      <c r="X32" s="42"/>
      <c r="AC32" s="3"/>
    </row>
    <row r="33" spans="2:24" ht="21.75" thickBot="1" x14ac:dyDescent="0.4">
      <c r="B33" s="67" t="s">
        <v>46</v>
      </c>
      <c r="C33" s="68"/>
      <c r="D33" s="49">
        <v>1</v>
      </c>
      <c r="E33" s="50"/>
      <c r="F33" s="51"/>
      <c r="G33" s="52">
        <v>3</v>
      </c>
      <c r="H33" s="53"/>
      <c r="I33" s="54"/>
      <c r="J33" s="52">
        <v>7</v>
      </c>
      <c r="K33" s="53"/>
      <c r="L33" s="54"/>
      <c r="M33" s="49">
        <v>8</v>
      </c>
      <c r="N33" s="50"/>
      <c r="O33" s="51"/>
      <c r="P33" s="49">
        <v>11</v>
      </c>
      <c r="Q33" s="50"/>
      <c r="R33" s="51"/>
      <c r="S33" s="49">
        <v>12</v>
      </c>
      <c r="T33" s="50"/>
      <c r="U33" s="50"/>
      <c r="V33" s="43"/>
      <c r="W33" s="44"/>
      <c r="X33" s="45"/>
    </row>
    <row r="34" spans="2:24" ht="15.75" x14ac:dyDescent="0.25">
      <c r="B34" s="57" t="s">
        <v>7</v>
      </c>
      <c r="C34" s="58"/>
      <c r="D34" s="11" t="s">
        <v>16</v>
      </c>
      <c r="E34" s="11" t="s">
        <v>17</v>
      </c>
      <c r="F34" s="11" t="s">
        <v>19</v>
      </c>
      <c r="G34" s="11" t="s">
        <v>16</v>
      </c>
      <c r="H34" s="11" t="s">
        <v>17</v>
      </c>
      <c r="I34" s="11" t="s">
        <v>19</v>
      </c>
      <c r="J34" s="11" t="s">
        <v>16</v>
      </c>
      <c r="K34" s="11" t="s">
        <v>17</v>
      </c>
      <c r="L34" s="11" t="s">
        <v>19</v>
      </c>
      <c r="M34" s="11" t="s">
        <v>16</v>
      </c>
      <c r="N34" s="11" t="s">
        <v>17</v>
      </c>
      <c r="O34" s="11" t="s">
        <v>19</v>
      </c>
      <c r="P34" s="11" t="s">
        <v>16</v>
      </c>
      <c r="Q34" s="11" t="s">
        <v>17</v>
      </c>
      <c r="R34" s="11" t="s">
        <v>19</v>
      </c>
      <c r="S34" s="11" t="s">
        <v>16</v>
      </c>
      <c r="T34" s="11" t="s">
        <v>17</v>
      </c>
      <c r="U34" s="11" t="s">
        <v>19</v>
      </c>
      <c r="V34" s="12" t="s">
        <v>16</v>
      </c>
      <c r="W34" s="12" t="s">
        <v>17</v>
      </c>
      <c r="X34" s="12" t="s">
        <v>19</v>
      </c>
    </row>
    <row r="35" spans="2:24" x14ac:dyDescent="0.25">
      <c r="B35" s="59" t="s">
        <v>32</v>
      </c>
      <c r="C35" s="60"/>
      <c r="D35" s="8"/>
      <c r="E35" s="8"/>
      <c r="F35" s="8"/>
      <c r="G35" s="8">
        <v>5</v>
      </c>
      <c r="H35" s="8">
        <v>2</v>
      </c>
      <c r="I35" s="8">
        <v>2</v>
      </c>
      <c r="J35" s="8"/>
      <c r="K35" s="8"/>
      <c r="L35" s="8"/>
      <c r="M35" s="8">
        <v>0</v>
      </c>
      <c r="N35" s="8">
        <v>3</v>
      </c>
      <c r="O35" s="8">
        <v>0</v>
      </c>
      <c r="P35" s="8"/>
      <c r="Q35" s="8"/>
      <c r="R35" s="8"/>
      <c r="S35" s="8">
        <v>2</v>
      </c>
      <c r="T35" s="8">
        <v>3</v>
      </c>
      <c r="U35" s="8">
        <v>0</v>
      </c>
      <c r="V35" s="8">
        <f>SUM(D35,G35,J35,M35,P35,S35)</f>
        <v>7</v>
      </c>
      <c r="W35" s="8">
        <f>SUM(E35,H35,K35,N35,Q35,T35)</f>
        <v>8</v>
      </c>
      <c r="X35" s="8">
        <f>SUM(F35,I35,L35,O35,R35,U35)</f>
        <v>2</v>
      </c>
    </row>
    <row r="36" spans="2:24" x14ac:dyDescent="0.25">
      <c r="B36" s="59" t="s">
        <v>49</v>
      </c>
      <c r="C36" s="60"/>
      <c r="D36" s="8">
        <v>4</v>
      </c>
      <c r="E36">
        <v>2</v>
      </c>
      <c r="F36" s="8">
        <v>2</v>
      </c>
      <c r="G36" s="8"/>
      <c r="H36" s="8"/>
      <c r="I36" s="8"/>
      <c r="J36" s="8">
        <v>2</v>
      </c>
      <c r="K36" s="8">
        <v>4</v>
      </c>
      <c r="L36" s="8">
        <v>0</v>
      </c>
      <c r="M36" s="8"/>
      <c r="N36" s="8"/>
      <c r="O36" s="8"/>
      <c r="P36" s="8"/>
      <c r="Q36" s="8"/>
      <c r="R36" s="8"/>
      <c r="S36" s="8">
        <v>3</v>
      </c>
      <c r="T36" s="8">
        <v>2</v>
      </c>
      <c r="U36" s="8">
        <v>2</v>
      </c>
      <c r="V36" s="8">
        <f>SUM(D36,G36,J36,M36,P36,S36)</f>
        <v>9</v>
      </c>
      <c r="W36" s="8">
        <f t="shared" ref="W36:W38" si="6">SUM(E36,H36,K36,N36,Q36,T36)</f>
        <v>8</v>
      </c>
      <c r="X36" s="8">
        <f t="shared" ref="X36:X38" si="7">SUM(F36,I36,L36,O36,R36,U36)</f>
        <v>4</v>
      </c>
    </row>
    <row r="37" spans="2:24" x14ac:dyDescent="0.25">
      <c r="B37" s="59" t="s">
        <v>50</v>
      </c>
      <c r="C37" s="60"/>
      <c r="D37" s="8">
        <v>2</v>
      </c>
      <c r="E37" s="8">
        <v>4</v>
      </c>
      <c r="F37" s="8">
        <v>0</v>
      </c>
      <c r="G37" s="8"/>
      <c r="H37" s="8"/>
      <c r="I37" s="8"/>
      <c r="J37" s="8"/>
      <c r="K37" s="8"/>
      <c r="L37" s="8"/>
      <c r="M37" s="8">
        <v>3</v>
      </c>
      <c r="N37" s="8">
        <v>0</v>
      </c>
      <c r="O37" s="8">
        <v>2</v>
      </c>
      <c r="P37" s="8">
        <v>5</v>
      </c>
      <c r="Q37" s="8">
        <v>5</v>
      </c>
      <c r="R37" s="8">
        <v>1</v>
      </c>
      <c r="S37" s="8"/>
      <c r="T37" s="8"/>
      <c r="U37" s="8"/>
      <c r="V37" s="8">
        <f>SUM(D37,G37,J37,M37,P37,S37)</f>
        <v>10</v>
      </c>
      <c r="W37" s="8">
        <f t="shared" si="6"/>
        <v>9</v>
      </c>
      <c r="X37" s="8">
        <f t="shared" si="7"/>
        <v>3</v>
      </c>
    </row>
    <row r="38" spans="2:24" x14ac:dyDescent="0.25">
      <c r="B38" s="59" t="s">
        <v>27</v>
      </c>
      <c r="C38" s="60"/>
      <c r="D38" s="8"/>
      <c r="E38" s="8"/>
      <c r="F38" s="8"/>
      <c r="G38" s="8">
        <v>2</v>
      </c>
      <c r="H38" s="8">
        <v>5</v>
      </c>
      <c r="I38" s="8">
        <v>0</v>
      </c>
      <c r="J38" s="8">
        <v>4</v>
      </c>
      <c r="K38" s="8">
        <v>2</v>
      </c>
      <c r="L38" s="8">
        <v>2</v>
      </c>
      <c r="M38" s="8"/>
      <c r="N38" s="8"/>
      <c r="O38" s="8"/>
      <c r="P38" s="8">
        <v>5</v>
      </c>
      <c r="Q38" s="8">
        <v>5</v>
      </c>
      <c r="R38" s="8">
        <v>1</v>
      </c>
      <c r="S38" s="8"/>
      <c r="T38" s="8"/>
      <c r="U38" s="8"/>
      <c r="V38" s="8">
        <f t="shared" ref="V38" si="8">SUM(D38,G38,J38,M38,P38,S38)</f>
        <v>11</v>
      </c>
      <c r="W38" s="8">
        <f t="shared" si="6"/>
        <v>12</v>
      </c>
      <c r="X38" s="8">
        <f t="shared" si="7"/>
        <v>3</v>
      </c>
    </row>
    <row r="39" spans="2:24" x14ac:dyDescent="0.25">
      <c r="D39" s="1"/>
    </row>
    <row r="40" spans="2:24" x14ac:dyDescent="0.25">
      <c r="B40" s="4"/>
      <c r="D40" s="1"/>
    </row>
    <row r="41" spans="2:24" ht="18" thickBot="1" x14ac:dyDescent="0.45">
      <c r="B41" s="5"/>
      <c r="D41" s="2"/>
    </row>
    <row r="42" spans="2:24" ht="24" thickBot="1" x14ac:dyDescent="0.4">
      <c r="B42" s="5"/>
      <c r="D42" s="29" t="s">
        <v>15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40" t="s">
        <v>20</v>
      </c>
      <c r="W42" s="41"/>
      <c r="X42" s="42"/>
    </row>
    <row r="43" spans="2:24" ht="19.5" thickBot="1" x14ac:dyDescent="0.35">
      <c r="B43" s="69" t="s">
        <v>47</v>
      </c>
      <c r="C43" s="69"/>
      <c r="D43" s="46">
        <v>2</v>
      </c>
      <c r="E43" s="47"/>
      <c r="F43" s="48"/>
      <c r="G43" s="61">
        <v>4</v>
      </c>
      <c r="H43" s="62"/>
      <c r="I43" s="63"/>
      <c r="J43" s="52">
        <v>5</v>
      </c>
      <c r="K43" s="53"/>
      <c r="L43" s="54"/>
      <c r="M43" s="46">
        <v>6</v>
      </c>
      <c r="N43" s="47"/>
      <c r="O43" s="48"/>
      <c r="P43" s="49">
        <v>9</v>
      </c>
      <c r="Q43" s="50"/>
      <c r="R43" s="51"/>
      <c r="S43" s="49">
        <v>10</v>
      </c>
      <c r="T43" s="50"/>
      <c r="U43" s="50"/>
      <c r="V43" s="43"/>
      <c r="W43" s="44"/>
      <c r="X43" s="45"/>
    </row>
    <row r="44" spans="2:24" ht="15.75" x14ac:dyDescent="0.25">
      <c r="B44" s="57" t="s">
        <v>7</v>
      </c>
      <c r="C44" s="58"/>
      <c r="D44" s="11" t="s">
        <v>16</v>
      </c>
      <c r="E44" s="11" t="s">
        <v>17</v>
      </c>
      <c r="F44" s="11" t="s">
        <v>19</v>
      </c>
      <c r="G44" s="11" t="s">
        <v>16</v>
      </c>
      <c r="H44" s="11" t="s">
        <v>17</v>
      </c>
      <c r="I44" s="11" t="s">
        <v>19</v>
      </c>
      <c r="J44" s="11" t="s">
        <v>16</v>
      </c>
      <c r="K44" s="11" t="s">
        <v>17</v>
      </c>
      <c r="L44" s="11" t="s">
        <v>19</v>
      </c>
      <c r="M44" s="11" t="s">
        <v>16</v>
      </c>
      <c r="N44" s="11" t="s">
        <v>17</v>
      </c>
      <c r="O44" s="11" t="s">
        <v>19</v>
      </c>
      <c r="P44" s="11" t="s">
        <v>16</v>
      </c>
      <c r="Q44" s="11" t="s">
        <v>17</v>
      </c>
      <c r="R44" s="11" t="s">
        <v>19</v>
      </c>
      <c r="S44" s="11" t="s">
        <v>16</v>
      </c>
      <c r="T44" s="11" t="s">
        <v>17</v>
      </c>
      <c r="U44" s="11" t="s">
        <v>19</v>
      </c>
      <c r="V44" s="12" t="s">
        <v>16</v>
      </c>
      <c r="W44" s="12" t="s">
        <v>17</v>
      </c>
      <c r="X44" s="12" t="s">
        <v>19</v>
      </c>
    </row>
    <row r="45" spans="2:24" x14ac:dyDescent="0.25">
      <c r="B45" s="59" t="s">
        <v>28</v>
      </c>
      <c r="C45" s="60"/>
      <c r="D45" s="8">
        <v>4</v>
      </c>
      <c r="E45" s="8">
        <v>1</v>
      </c>
      <c r="F45" s="8">
        <v>2</v>
      </c>
      <c r="G45" s="8"/>
      <c r="H45" s="8"/>
      <c r="I45" s="8"/>
      <c r="J45" s="8">
        <v>0</v>
      </c>
      <c r="K45" s="8">
        <v>3</v>
      </c>
      <c r="L45" s="8">
        <v>0</v>
      </c>
      <c r="M45" s="8"/>
      <c r="N45" s="8"/>
      <c r="O45" s="8"/>
      <c r="P45" s="8">
        <v>4</v>
      </c>
      <c r="Q45" s="8">
        <v>4</v>
      </c>
      <c r="R45" s="8">
        <v>1</v>
      </c>
      <c r="S45" s="8"/>
      <c r="T45" s="8"/>
      <c r="U45" s="8"/>
      <c r="V45" s="8">
        <f t="shared" ref="V45:V48" si="9">SUM(D45,G45,J45,M45,P45,S45)</f>
        <v>8</v>
      </c>
      <c r="W45" s="8">
        <f t="shared" ref="W45:W48" si="10">SUM(E45,H45,K45,N45,Q45,T45)</f>
        <v>8</v>
      </c>
      <c r="X45" s="8">
        <f t="shared" ref="X45:X48" si="11">SUM(F45,I45,L45,O45,R45,U45)</f>
        <v>3</v>
      </c>
    </row>
    <row r="46" spans="2:24" x14ac:dyDescent="0.25">
      <c r="B46" s="59" t="s">
        <v>29</v>
      </c>
      <c r="C46" s="60"/>
      <c r="D46" s="8">
        <v>1</v>
      </c>
      <c r="E46" s="8">
        <v>4</v>
      </c>
      <c r="F46" s="8">
        <v>0</v>
      </c>
      <c r="G46" s="8"/>
      <c r="H46" s="8"/>
      <c r="I46" s="8"/>
      <c r="J46" s="8"/>
      <c r="K46" s="8"/>
      <c r="L46" s="8"/>
      <c r="M46" s="8">
        <v>4</v>
      </c>
      <c r="N46" s="8">
        <v>1</v>
      </c>
      <c r="O46" s="8">
        <v>2</v>
      </c>
      <c r="P46" s="8"/>
      <c r="Q46" s="8"/>
      <c r="R46" s="8"/>
      <c r="S46" s="8">
        <v>2</v>
      </c>
      <c r="T46" s="8">
        <v>8</v>
      </c>
      <c r="U46" s="8">
        <v>0</v>
      </c>
      <c r="V46" s="8">
        <f t="shared" si="9"/>
        <v>7</v>
      </c>
      <c r="W46" s="8">
        <f t="shared" si="10"/>
        <v>13</v>
      </c>
      <c r="X46" s="8">
        <f t="shared" si="11"/>
        <v>2</v>
      </c>
    </row>
    <row r="47" spans="2:24" x14ac:dyDescent="0.25">
      <c r="B47" s="59" t="s">
        <v>26</v>
      </c>
      <c r="C47" s="60"/>
      <c r="D47" s="8"/>
      <c r="E47" s="9"/>
      <c r="F47" s="9"/>
      <c r="G47" s="8">
        <v>1</v>
      </c>
      <c r="H47" s="8">
        <v>4</v>
      </c>
      <c r="I47" s="8">
        <v>0</v>
      </c>
      <c r="J47" s="8"/>
      <c r="K47" s="8"/>
      <c r="L47" s="8"/>
      <c r="M47" s="8">
        <v>1</v>
      </c>
      <c r="N47" s="8">
        <v>4</v>
      </c>
      <c r="O47" s="8">
        <v>0</v>
      </c>
      <c r="P47" s="8">
        <v>4</v>
      </c>
      <c r="Q47" s="8">
        <v>4</v>
      </c>
      <c r="R47" s="8">
        <v>1</v>
      </c>
      <c r="S47" s="8"/>
      <c r="T47" s="8"/>
      <c r="U47" s="8"/>
      <c r="V47" s="8">
        <f t="shared" si="9"/>
        <v>6</v>
      </c>
      <c r="W47" s="8">
        <f t="shared" si="10"/>
        <v>12</v>
      </c>
      <c r="X47" s="8">
        <f t="shared" si="11"/>
        <v>1</v>
      </c>
    </row>
    <row r="48" spans="2:24" x14ac:dyDescent="0.25">
      <c r="B48" s="59" t="s">
        <v>30</v>
      </c>
      <c r="C48" s="60"/>
      <c r="D48" s="8"/>
      <c r="E48" s="8"/>
      <c r="F48" s="8"/>
      <c r="G48" s="8">
        <v>4</v>
      </c>
      <c r="H48" s="8">
        <v>1</v>
      </c>
      <c r="I48" s="8">
        <v>2</v>
      </c>
      <c r="J48" s="8">
        <v>3</v>
      </c>
      <c r="K48" s="8">
        <v>0</v>
      </c>
      <c r="L48" s="8">
        <v>2</v>
      </c>
      <c r="M48" s="8"/>
      <c r="N48" s="8"/>
      <c r="O48" s="8"/>
      <c r="P48" s="8"/>
      <c r="Q48" s="8"/>
      <c r="R48" s="8"/>
      <c r="S48" s="8">
        <v>8</v>
      </c>
      <c r="T48" s="8">
        <v>2</v>
      </c>
      <c r="U48" s="8">
        <v>2</v>
      </c>
      <c r="V48" s="8">
        <f t="shared" si="9"/>
        <v>15</v>
      </c>
      <c r="W48" s="8">
        <f t="shared" si="10"/>
        <v>3</v>
      </c>
      <c r="X48" s="8">
        <f t="shared" si="11"/>
        <v>6</v>
      </c>
    </row>
    <row r="50" spans="3:13" ht="21" x14ac:dyDescent="0.35">
      <c r="C50" s="32" t="s">
        <v>23</v>
      </c>
      <c r="D50" s="32"/>
      <c r="E50" s="32"/>
      <c r="F50" s="32"/>
      <c r="G50" s="32"/>
      <c r="H50" s="32"/>
      <c r="I50" s="32"/>
      <c r="K50" s="32" t="s">
        <v>24</v>
      </c>
      <c r="L50" s="32"/>
      <c r="M50" s="32"/>
    </row>
    <row r="52" spans="3:13" ht="18.75" x14ac:dyDescent="0.3">
      <c r="D52" s="55" t="s">
        <v>15</v>
      </c>
      <c r="E52" s="55"/>
      <c r="H52" s="56" t="s">
        <v>15</v>
      </c>
      <c r="I52" s="56"/>
      <c r="L52" s="31" t="s">
        <v>15</v>
      </c>
      <c r="M52" s="31"/>
    </row>
    <row r="53" spans="3:13" ht="18.75" x14ac:dyDescent="0.3">
      <c r="D53" s="55">
        <v>13</v>
      </c>
      <c r="E53" s="55"/>
      <c r="H53" s="56">
        <v>14</v>
      </c>
      <c r="I53" s="56"/>
      <c r="L53" s="31">
        <v>15</v>
      </c>
      <c r="M53" s="31"/>
    </row>
    <row r="54" spans="3:13" ht="15.75" x14ac:dyDescent="0.25">
      <c r="C54" s="7" t="s">
        <v>7</v>
      </c>
      <c r="D54" s="11" t="s">
        <v>16</v>
      </c>
      <c r="E54" s="11" t="s">
        <v>17</v>
      </c>
      <c r="G54" s="7" t="s">
        <v>7</v>
      </c>
      <c r="H54" s="11" t="s">
        <v>16</v>
      </c>
      <c r="I54" s="11" t="s">
        <v>17</v>
      </c>
      <c r="K54" s="7" t="s">
        <v>7</v>
      </c>
      <c r="L54" s="11" t="s">
        <v>16</v>
      </c>
      <c r="M54" s="11" t="s">
        <v>17</v>
      </c>
    </row>
    <row r="55" spans="3:13" x14ac:dyDescent="0.25">
      <c r="C55" s="8" t="s">
        <v>85</v>
      </c>
      <c r="D55" s="8">
        <v>7</v>
      </c>
      <c r="E55" s="8">
        <v>1</v>
      </c>
      <c r="G55" s="8" t="s">
        <v>48</v>
      </c>
      <c r="H55" s="8">
        <v>1</v>
      </c>
      <c r="I55" s="8">
        <v>5</v>
      </c>
      <c r="K55" s="8" t="s">
        <v>85</v>
      </c>
      <c r="L55" s="8">
        <v>7</v>
      </c>
      <c r="M55" s="8">
        <v>3</v>
      </c>
    </row>
    <row r="56" spans="3:13" x14ac:dyDescent="0.25">
      <c r="C56" s="8" t="s">
        <v>38</v>
      </c>
      <c r="D56" s="8">
        <v>1</v>
      </c>
      <c r="E56" s="8">
        <v>7</v>
      </c>
      <c r="G56" s="8" t="s">
        <v>86</v>
      </c>
      <c r="H56" s="8">
        <v>5</v>
      </c>
      <c r="I56" s="8">
        <v>1</v>
      </c>
      <c r="K56" s="8" t="s">
        <v>86</v>
      </c>
      <c r="L56" s="8">
        <v>3</v>
      </c>
      <c r="M56" s="8">
        <v>7</v>
      </c>
    </row>
  </sheetData>
  <mergeCells count="52">
    <mergeCell ref="B2:K4"/>
    <mergeCell ref="M2:U4"/>
    <mergeCell ref="M12:N12"/>
    <mergeCell ref="M16:N16"/>
    <mergeCell ref="B10:C10"/>
    <mergeCell ref="B7:E9"/>
    <mergeCell ref="H7:K9"/>
    <mergeCell ref="M8:N8"/>
    <mergeCell ref="H10:I10"/>
    <mergeCell ref="M9:N9"/>
    <mergeCell ref="M10:N10"/>
    <mergeCell ref="H15:I15"/>
    <mergeCell ref="B33:C33"/>
    <mergeCell ref="B44:C44"/>
    <mergeCell ref="B35:C35"/>
    <mergeCell ref="B36:C36"/>
    <mergeCell ref="B37:C37"/>
    <mergeCell ref="B38:C38"/>
    <mergeCell ref="B43:C43"/>
    <mergeCell ref="H24:I24"/>
    <mergeCell ref="B24:C24"/>
    <mergeCell ref="H18:K18"/>
    <mergeCell ref="H19:K19"/>
    <mergeCell ref="B15:C15"/>
    <mergeCell ref="M20:N20"/>
    <mergeCell ref="M19:N19"/>
    <mergeCell ref="M18:N18"/>
    <mergeCell ref="M17:N17"/>
    <mergeCell ref="M11:N11"/>
    <mergeCell ref="D53:E53"/>
    <mergeCell ref="D52:E52"/>
    <mergeCell ref="H52:I52"/>
    <mergeCell ref="H53:I53"/>
    <mergeCell ref="B34:C34"/>
    <mergeCell ref="B45:C45"/>
    <mergeCell ref="G43:I43"/>
    <mergeCell ref="B46:C46"/>
    <mergeCell ref="B47:C47"/>
    <mergeCell ref="B48:C48"/>
    <mergeCell ref="V32:X33"/>
    <mergeCell ref="V42:X43"/>
    <mergeCell ref="D43:F43"/>
    <mergeCell ref="M43:O43"/>
    <mergeCell ref="P43:R43"/>
    <mergeCell ref="S43:U43"/>
    <mergeCell ref="D33:F33"/>
    <mergeCell ref="M33:O33"/>
    <mergeCell ref="P33:R33"/>
    <mergeCell ref="S33:U33"/>
    <mergeCell ref="G33:I33"/>
    <mergeCell ref="J33:L33"/>
    <mergeCell ref="J43:L43"/>
  </mergeCells>
  <pageMargins left="2.0078740157480315" right="0.23622047244094491" top="0.74803149606299213" bottom="0.74803149606299213" header="0.31496062992125984" footer="0.31496062992125984"/>
  <pageSetup paperSize="5" orientation="landscape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D6EF997550EF4C8C841171758A6869" ma:contentTypeVersion="14" ma:contentTypeDescription="Create a new document." ma:contentTypeScope="" ma:versionID="79730fc5e9d9cb169907255991b673ab">
  <xsd:schema xmlns:xsd="http://www.w3.org/2001/XMLSchema" xmlns:xs="http://www.w3.org/2001/XMLSchema" xmlns:p="http://schemas.microsoft.com/office/2006/metadata/properties" xmlns:ns3="f0321022-41fc-4a6a-a076-ffd0c62403b7" xmlns:ns4="dac8353a-a54f-4ec8-821a-84accc2e3b70" targetNamespace="http://schemas.microsoft.com/office/2006/metadata/properties" ma:root="true" ma:fieldsID="4b2be0f682a7c9fecb93ad8737798bdf" ns3:_="" ns4:_="">
    <xsd:import namespace="f0321022-41fc-4a6a-a076-ffd0c62403b7"/>
    <xsd:import namespace="dac8353a-a54f-4ec8-821a-84accc2e3b7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21022-41fc-4a6a-a076-ffd0c62403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c8353a-a54f-4ec8-821a-84accc2e3b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C1FD74-32ED-4086-9136-FE69C47D2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21022-41fc-4a6a-a076-ffd0c62403b7"/>
    <ds:schemaRef ds:uri="dac8353a-a54f-4ec8-821a-84accc2e3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77E64-CFFE-4AE7-94B9-EFBA486B31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8F059E-0017-40B6-A40F-4FEC15D26126}">
  <ds:schemaRefs>
    <ds:schemaRef ds:uri="http://schemas.openxmlformats.org/package/2006/metadata/core-properties"/>
    <ds:schemaRef ds:uri="dac8353a-a54f-4ec8-821a-84accc2e3b7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f0321022-41fc-4a6a-a076-ffd0c62403b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Fulmore, Scott</cp:lastModifiedBy>
  <cp:lastPrinted>2023-11-22T20:34:50Z</cp:lastPrinted>
  <dcterms:created xsi:type="dcterms:W3CDTF">2019-06-17T21:32:24Z</dcterms:created>
  <dcterms:modified xsi:type="dcterms:W3CDTF">2023-12-17T16:11:39Z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0x010100BBD6EF997550EF4C8C841171758A6869</vt:lpwstr>
  </property>
</Properties>
</file>